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<sst xmlns="http://schemas.openxmlformats.org/spreadsheetml/2006/main" count="46" uniqueCount="44">
  <si>
    <t>2</t>
  </si>
  <si>
    <t>3= (1 + ó - 2)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</si>
  <si>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2015.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</si>
  <si>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2015, mismos que se encuentran etiquetados para Inversión Pública y Gasto Corriente.</t>
    </r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</si>
  <si>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</si>
  <si>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</si>
  <si>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</si>
  <si>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</si>
  <si>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</si>
  <si>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</si>
  <si>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</si>
  <si>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</si>
  <si>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</si>
  <si>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</si>
  <si>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</si>
  <si>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</si>
  <si>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</si>
  <si>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</si>
  <si>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</si>
  <si>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</si>
  <si>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</si>
  <si>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V.II</t>
  </si>
  <si>
    <t>Productos de Capital</t>
  </si>
  <si>
    <t>VI</t>
  </si>
  <si>
    <t>Aprovechamientos</t>
  </si>
  <si>
    <t>VI.I</t>
  </si>
  <si>
    <t>Aprovechamiento de Tipo Corriente</t>
  </si>
  <si>
    <t>VII</t>
  </si>
  <si>
    <t>Ingresos por Ventas de Bienes y Servicios</t>
  </si>
  <si>
    <t>VII.I</t>
  </si>
  <si>
    <t>Ingresos x Vta de bienes y Serv. de Organ. Descent</t>
  </si>
  <si>
    <t>VIII</t>
  </si>
  <si>
    <t>Participaciones y Aportaciones</t>
  </si>
  <si>
    <t>VIII.III</t>
  </si>
  <si>
    <t>Convenios</t>
  </si>
  <si>
    <t>IX</t>
  </si>
  <si>
    <t>Transfer., Asignaciones, Subsidios y Otras Ayudas</t>
  </si>
  <si>
    <t>IX.I</t>
  </si>
  <si>
    <t>Transferencias Internas y Asig. al Sector Público</t>
  </si>
  <si>
    <t>IX.II</t>
  </si>
  <si>
    <t>Transferencias al Resto del Sector Público</t>
  </si>
  <si>
    <t>TOTAL DE INGRESOS:</t>
  </si>
  <si>
    <t>ESTADO ANALÍTICO DE INGRESOS PRESUPUESTALES POR RUBRO Y TIPO</t>
  </si>
  <si>
    <t>AL 30 DE NOVIEMBRE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</si>
</sst>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19" xfId="98"/>
    <cellStyle name="Porcentaje 2" xfId="99"/>
    <cellStyle name="Porcentaje 3" xfId="100"/>
    <cellStyle name="Porcentaje 4" xfId="101"/>
    <cellStyle name="Porcentaje 5" xfId="102"/>
    <cellStyle name="Porcentaje 7" xfId="103"/>
    <cellStyle name="Porcentaje 9" xfId="104"/>
    <cellStyle name="Porcentual 10" xfId="105"/>
    <cellStyle name="Porcentual 12" xfId="106"/>
    <cellStyle name="Porcentual 13" xfId="107"/>
    <cellStyle name="Porcentual 2" xfId="108"/>
    <cellStyle name="Porcentual 8" xfId="109"/>
    <cellStyle name="Porcentual 9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1343025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866775</xdr:colOff>
      <xdr:row>1</xdr:row>
      <xdr:rowOff>19050</xdr:rowOff>
    </xdr:from>
    <xdr:to>
      <xdr:col>10</xdr:col>
      <xdr:colOff>838200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E37" sqref="E37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1.421875" style="1" customWidth="1"/>
  </cols>
  <sheetData>
    <row r="1" ht="15">
      <c r="L1" s="3"/>
    </row>
    <row r="2" spans="5:12" ht="15">
      <c r="E2" s="13"/>
      <c r="F2" s="13"/>
      <c r="L2" s="3"/>
    </row>
    <row r="3" spans="2:12" ht="15.75"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  <c r="L3" s="3"/>
    </row>
    <row r="4" spans="2:12" ht="15">
      <c r="B4" s="29" t="s">
        <v>43</v>
      </c>
      <c r="C4" s="29"/>
      <c r="D4" s="29"/>
      <c r="E4" s="29"/>
      <c r="F4" s="29"/>
      <c r="G4" s="29"/>
      <c r="H4" s="29"/>
      <c r="I4" s="29"/>
      <c r="J4" s="29"/>
      <c r="K4" s="29"/>
      <c r="L4" s="3"/>
    </row>
    <row r="5" ht="15">
      <c r="L5" s="3"/>
    </row>
    <row r="6" ht="15">
      <c r="L6" s="3"/>
    </row>
    <row r="7" spans="1:12" ht="30" customHeight="1">
      <c r="A7" s="15"/>
      <c r="B7" s="24" t="s">
        <v>4</v>
      </c>
      <c r="C7" s="25"/>
      <c r="D7" s="26" t="s">
        <v>5</v>
      </c>
      <c r="E7" s="26" t="s">
        <v>6</v>
      </c>
      <c r="F7" s="26"/>
      <c r="G7" s="26" t="s">
        <v>7</v>
      </c>
      <c r="H7" s="26" t="s">
        <v>8</v>
      </c>
      <c r="I7" s="26" t="s">
        <v>9</v>
      </c>
      <c r="J7" s="26" t="s">
        <v>10</v>
      </c>
      <c r="K7" s="30" t="s">
        <v>11</v>
      </c>
      <c r="L7" s="3"/>
    </row>
    <row r="8" spans="1:12" ht="23.25" customHeight="1">
      <c r="A8" s="15"/>
      <c r="B8" s="24"/>
      <c r="C8" s="25"/>
      <c r="D8" s="27"/>
      <c r="E8" s="14" t="s">
        <v>12</v>
      </c>
      <c r="F8" s="14" t="s">
        <v>13</v>
      </c>
      <c r="G8" s="27"/>
      <c r="H8" s="27"/>
      <c r="I8" s="27"/>
      <c r="J8" s="27"/>
      <c r="K8" s="31"/>
      <c r="L8" s="3"/>
    </row>
    <row r="9" spans="1:12" ht="15" customHeight="1" hidden="1">
      <c r="A9" s="16"/>
      <c r="B9" s="16"/>
      <c r="C9" s="16"/>
      <c r="D9" s="11">
        <v>1</v>
      </c>
      <c r="E9" s="11" t="s">
        <v>0</v>
      </c>
      <c r="F9" s="11" t="s">
        <v>0</v>
      </c>
      <c r="G9" s="11" t="s">
        <v>1</v>
      </c>
      <c r="H9" s="11">
        <v>4</v>
      </c>
      <c r="I9" s="11">
        <v>5</v>
      </c>
      <c r="J9" s="11" t="s">
        <v>14</v>
      </c>
      <c r="K9" s="11" t="s">
        <v>15</v>
      </c>
      <c r="L9" s="3"/>
    </row>
    <row r="10" spans="1:12" ht="15" customHeight="1" hidden="1">
      <c r="A10" s="16"/>
      <c r="B10" s="16"/>
      <c r="C10" s="16"/>
      <c r="D10" s="16">
        <v>81100000</v>
      </c>
      <c r="E10" s="16" t="s">
        <v>16</v>
      </c>
      <c r="F10" s="16" t="s">
        <v>16</v>
      </c>
      <c r="G10" s="16"/>
      <c r="H10" s="16">
        <v>81400000</v>
      </c>
      <c r="I10" s="16">
        <v>81500000</v>
      </c>
      <c r="J10" s="16"/>
      <c r="K10" s="16"/>
      <c r="L10" s="3"/>
    </row>
    <row r="11" ht="15">
      <c r="L11" s="3"/>
    </row>
    <row r="12" spans="2:12" ht="15">
      <c r="B12" s="12" t="s">
        <v>17</v>
      </c>
      <c r="C12" s="17" t="s">
        <v>18</v>
      </c>
      <c r="D12" s="18">
        <v>11000000</v>
      </c>
      <c r="E12" s="18">
        <v>120000</v>
      </c>
      <c r="F12" s="18">
        <v>0</v>
      </c>
      <c r="G12" s="18">
        <f>D12+E12-F12</f>
        <v>11120000</v>
      </c>
      <c r="H12" s="18">
        <v>11750268.350000001</v>
      </c>
      <c r="I12" s="18">
        <v>11750268.350000001</v>
      </c>
      <c r="J12" s="18">
        <f>H12-I12</f>
        <v>0</v>
      </c>
      <c r="K12" s="19">
        <f>IF(G12&lt;&gt;0,I12/G12,0)</f>
        <v>1.0566788084532375</v>
      </c>
      <c r="L12" s="3"/>
    </row>
    <row r="13" spans="2:12" ht="15">
      <c r="B13" s="11" t="s">
        <v>19</v>
      </c>
      <c r="C13" s="20" t="s">
        <v>20</v>
      </c>
      <c r="D13" s="21">
        <v>0</v>
      </c>
      <c r="E13" s="21">
        <v>20000</v>
      </c>
      <c r="F13" s="21">
        <v>0</v>
      </c>
      <c r="G13" s="21">
        <f>D13+E13-F13</f>
        <v>20000</v>
      </c>
      <c r="H13" s="21">
        <v>29955</v>
      </c>
      <c r="I13" s="21">
        <v>29955</v>
      </c>
      <c r="J13" s="21">
        <f>H13-I13</f>
        <v>0</v>
      </c>
      <c r="K13" s="22">
        <f>IF(G13&lt;&gt;0,I13/G13,0)</f>
        <v>1.49775</v>
      </c>
      <c r="L13" s="3"/>
    </row>
    <row r="14" spans="2:12" ht="15">
      <c r="B14" s="11" t="s">
        <v>21</v>
      </c>
      <c r="C14" s="20" t="s">
        <v>22</v>
      </c>
      <c r="D14" s="21">
        <v>11000000</v>
      </c>
      <c r="E14" s="21">
        <v>100000</v>
      </c>
      <c r="F14" s="21">
        <v>0</v>
      </c>
      <c r="G14" s="21">
        <f>D14+E14-F14</f>
        <v>11100000</v>
      </c>
      <c r="H14" s="21">
        <v>11720313.350000001</v>
      </c>
      <c r="I14" s="21">
        <v>11720313.350000001</v>
      </c>
      <c r="J14" s="21">
        <f>H14-I14</f>
        <v>0</v>
      </c>
      <c r="K14" s="22">
        <f>IF(G14&lt;&gt;0,I14/G14,0)</f>
        <v>1.0558840855855858</v>
      </c>
      <c r="L14" s="3"/>
    </row>
    <row r="15" ht="15">
      <c r="L15" s="3"/>
    </row>
    <row r="16" spans="2:12" ht="15">
      <c r="B16" s="12" t="s">
        <v>23</v>
      </c>
      <c r="C16" s="17" t="s">
        <v>24</v>
      </c>
      <c r="D16" s="18">
        <v>0</v>
      </c>
      <c r="E16" s="18">
        <v>788000</v>
      </c>
      <c r="F16" s="18">
        <v>0</v>
      </c>
      <c r="G16" s="18">
        <f>D16+E16-F16</f>
        <v>788000</v>
      </c>
      <c r="H16" s="18">
        <v>947049.76</v>
      </c>
      <c r="I16" s="18">
        <v>925869.53</v>
      </c>
      <c r="J16" s="18">
        <f>H16-I16</f>
        <v>21180.22999999998</v>
      </c>
      <c r="K16" s="19">
        <f>IF(G16&lt;&gt;0,I16/G16,0)</f>
        <v>1.1749613324873096</v>
      </c>
      <c r="L16" s="3"/>
    </row>
    <row r="17" spans="2:12" ht="15">
      <c r="B17" s="11" t="s">
        <v>25</v>
      </c>
      <c r="C17" s="20" t="s">
        <v>26</v>
      </c>
      <c r="D17" s="21">
        <v>0</v>
      </c>
      <c r="E17" s="21">
        <v>788000</v>
      </c>
      <c r="F17" s="21">
        <v>0</v>
      </c>
      <c r="G17" s="21">
        <f>D17+E17-F17</f>
        <v>788000</v>
      </c>
      <c r="H17" s="21">
        <v>947049.76</v>
      </c>
      <c r="I17" s="21">
        <v>925869.53</v>
      </c>
      <c r="J17" s="21">
        <f>H17-I17</f>
        <v>21180.22999999998</v>
      </c>
      <c r="K17" s="22">
        <f>IF(G17&lt;&gt;0,I17/G17,0)</f>
        <v>1.1749613324873096</v>
      </c>
      <c r="L17" s="3"/>
    </row>
    <row r="18" ht="15">
      <c r="L18" s="3"/>
    </row>
    <row r="19" spans="2:12" ht="15">
      <c r="B19" s="12" t="s">
        <v>27</v>
      </c>
      <c r="C19" s="17" t="s">
        <v>28</v>
      </c>
      <c r="D19" s="18">
        <v>21000000</v>
      </c>
      <c r="E19" s="18">
        <v>900000</v>
      </c>
      <c r="F19" s="18">
        <v>1000000</v>
      </c>
      <c r="G19" s="18">
        <f>D19+E19-F19</f>
        <v>20900000</v>
      </c>
      <c r="H19" s="18">
        <v>20216712.07</v>
      </c>
      <c r="I19" s="18">
        <v>18925886.47</v>
      </c>
      <c r="J19" s="18">
        <f>H19-I19</f>
        <v>1290825.6000000015</v>
      </c>
      <c r="K19" s="19">
        <f>IF(G19&lt;&gt;0,I19/G19,0)</f>
        <v>0.9055448071770335</v>
      </c>
      <c r="L19" s="3"/>
    </row>
    <row r="20" spans="2:12" ht="15">
      <c r="B20" s="11" t="s">
        <v>29</v>
      </c>
      <c r="C20" s="20" t="s">
        <v>30</v>
      </c>
      <c r="D20" s="21">
        <v>21000000</v>
      </c>
      <c r="E20" s="21">
        <v>900000</v>
      </c>
      <c r="F20" s="21">
        <v>1000000</v>
      </c>
      <c r="G20" s="21">
        <f>D20+E20-F20</f>
        <v>20900000</v>
      </c>
      <c r="H20" s="21">
        <v>20216712.07</v>
      </c>
      <c r="I20" s="21">
        <v>18925886.47</v>
      </c>
      <c r="J20" s="21">
        <f>H20-I20</f>
        <v>1290825.6000000015</v>
      </c>
      <c r="K20" s="22">
        <f>IF(G20&lt;&gt;0,I20/G20,0)</f>
        <v>0.9055448071770335</v>
      </c>
      <c r="L20" s="3"/>
    </row>
    <row r="21" ht="15">
      <c r="L21" s="3"/>
    </row>
    <row r="22" spans="2:12" ht="15">
      <c r="B22" s="12" t="s">
        <v>31</v>
      </c>
      <c r="C22" s="17" t="s">
        <v>32</v>
      </c>
      <c r="D22" s="18">
        <v>76100000</v>
      </c>
      <c r="E22" s="18">
        <v>107279318</v>
      </c>
      <c r="F22" s="18">
        <v>29847732</v>
      </c>
      <c r="G22" s="18">
        <f>D22+E22-F22</f>
        <v>153531586</v>
      </c>
      <c r="H22" s="18">
        <v>147113916.63000003</v>
      </c>
      <c r="I22" s="18">
        <v>147113916.63000003</v>
      </c>
      <c r="J22" s="18">
        <f>H22-I22</f>
        <v>0</v>
      </c>
      <c r="K22" s="19">
        <f>IF(G22&lt;&gt;0,I22/G22,0)</f>
        <v>0.9581996803576303</v>
      </c>
      <c r="L22" s="3"/>
    </row>
    <row r="23" spans="2:12" ht="15">
      <c r="B23" s="11" t="s">
        <v>33</v>
      </c>
      <c r="C23" s="20" t="s">
        <v>34</v>
      </c>
      <c r="D23" s="21">
        <v>76100000</v>
      </c>
      <c r="E23" s="21">
        <v>107279318</v>
      </c>
      <c r="F23" s="21">
        <v>29847732</v>
      </c>
      <c r="G23" s="21">
        <f>D23+E23-F23</f>
        <v>153531586</v>
      </c>
      <c r="H23" s="21">
        <v>147113916.63000003</v>
      </c>
      <c r="I23" s="21">
        <v>147113916.63000003</v>
      </c>
      <c r="J23" s="21">
        <f>H23-I23</f>
        <v>0</v>
      </c>
      <c r="K23" s="22">
        <f>IF(G23&lt;&gt;0,I23/G23,0)</f>
        <v>0.9581996803576303</v>
      </c>
      <c r="L23" s="3"/>
    </row>
    <row r="24" ht="15">
      <c r="L24" s="3"/>
    </row>
    <row r="25" spans="2:12" ht="15">
      <c r="B25" s="12" t="s">
        <v>35</v>
      </c>
      <c r="C25" s="17" t="s">
        <v>36</v>
      </c>
      <c r="D25" s="18">
        <v>977479779</v>
      </c>
      <c r="E25" s="18">
        <v>498283775</v>
      </c>
      <c r="F25" s="18">
        <v>17351386</v>
      </c>
      <c r="G25" s="18">
        <f>D25+E25-F25</f>
        <v>1458412168</v>
      </c>
      <c r="H25" s="18">
        <v>1431284566.2300003</v>
      </c>
      <c r="I25" s="18">
        <v>1399769907.3999999</v>
      </c>
      <c r="J25" s="18">
        <f>H25-I25</f>
        <v>31514658.8300004</v>
      </c>
      <c r="K25" s="19">
        <f>IF(G25&lt;&gt;0,I25/G25,0)</f>
        <v>0.9597903378162159</v>
      </c>
      <c r="L25" s="3"/>
    </row>
    <row r="26" spans="2:12" ht="15">
      <c r="B26" s="11" t="s">
        <v>37</v>
      </c>
      <c r="C26" s="20" t="s">
        <v>38</v>
      </c>
      <c r="D26" s="21">
        <v>460779000</v>
      </c>
      <c r="E26" s="21">
        <v>487698395</v>
      </c>
      <c r="F26" s="21">
        <v>17351386</v>
      </c>
      <c r="G26" s="21">
        <f>D26+E26-F26</f>
        <v>931126009</v>
      </c>
      <c r="H26" s="21">
        <v>918332053.24</v>
      </c>
      <c r="I26" s="21">
        <v>887212174.1</v>
      </c>
      <c r="J26" s="21">
        <f>H26-I26</f>
        <v>31119879.139999986</v>
      </c>
      <c r="K26" s="22">
        <f>IF(G26&lt;&gt;0,I26/G26,0)</f>
        <v>0.9528379247539631</v>
      </c>
      <c r="L26" s="3"/>
    </row>
    <row r="27" spans="2:12" ht="15">
      <c r="B27" s="11" t="s">
        <v>39</v>
      </c>
      <c r="C27" s="20" t="s">
        <v>40</v>
      </c>
      <c r="D27" s="21">
        <v>516700779</v>
      </c>
      <c r="E27" s="21">
        <v>10585380</v>
      </c>
      <c r="F27" s="21">
        <v>0</v>
      </c>
      <c r="G27" s="21">
        <f>D27+E27-F27</f>
        <v>527286159</v>
      </c>
      <c r="H27" s="21">
        <v>512952512.99</v>
      </c>
      <c r="I27" s="21">
        <v>512557733.3000001</v>
      </c>
      <c r="J27" s="21">
        <f>H27-I27</f>
        <v>394779.689999938</v>
      </c>
      <c r="K27" s="22">
        <f>IF(G27&lt;&gt;0,I27/G27,0)</f>
        <v>0.9720674903966142</v>
      </c>
      <c r="L27" s="3"/>
    </row>
    <row r="28" ht="15">
      <c r="L28" s="3"/>
    </row>
    <row r="29" spans="2:12" ht="15">
      <c r="B29" s="23" t="s">
        <v>41</v>
      </c>
      <c r="C29" s="23"/>
      <c r="D29" s="18">
        <f>SUM(,D12,D16,D19,D22,D25)</f>
        <v>1085579779</v>
      </c>
      <c r="E29" s="18">
        <f aca="true" t="shared" si="0" ref="E29:J29">SUM(,E12,E16,E19,E22,E25)</f>
        <v>607371093</v>
      </c>
      <c r="F29" s="18">
        <f t="shared" si="0"/>
        <v>48199118</v>
      </c>
      <c r="G29" s="18">
        <f t="shared" si="0"/>
        <v>1644751754</v>
      </c>
      <c r="H29" s="18">
        <f t="shared" si="0"/>
        <v>1611312513.0400002</v>
      </c>
      <c r="I29" s="18">
        <f t="shared" si="0"/>
        <v>1578485848.3799999</v>
      </c>
      <c r="J29" s="18">
        <f t="shared" si="0"/>
        <v>32826664.660000402</v>
      </c>
      <c r="K29" s="19">
        <f>IF(G29&lt;&gt;0,I29/G29,0)</f>
        <v>0.9597106946632871</v>
      </c>
      <c r="L29" s="3"/>
    </row>
    <row r="30" spans="1:11" ht="1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9" t="s">
        <v>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10" t="s">
        <v>3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1">
    <mergeCell ref="I7:I8"/>
    <mergeCell ref="B3:K3"/>
    <mergeCell ref="B4:K4"/>
    <mergeCell ref="J7:J8"/>
    <mergeCell ref="K7:K8"/>
    <mergeCell ref="B29:C29"/>
    <mergeCell ref="B7:C8"/>
    <mergeCell ref="D7:D8"/>
    <mergeCell ref="E7:F7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2016-12-13T22:35:31Z</cp:lastPrinted>
  <dcterms:created xsi:type="dcterms:W3CDTF">2013-04-18T20:56:07Z</dcterms:created>
  <dcterms:modified xsi:type="dcterms:W3CDTF">2016-12-14T21:28:11Z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